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附件" sheetId="1" r:id="rId1"/>
  </sheets>
  <definedNames>
    <definedName name="_xlnm.Print_Titles" localSheetId="0">附件!$1:$7</definedName>
  </definedNames>
  <calcPr calcId="144525"/>
  <oleSize ref="A1:J90"/>
</workbook>
</file>

<file path=xl/sharedStrings.xml><?xml version="1.0" encoding="utf-8"?>
<sst xmlns="http://schemas.openxmlformats.org/spreadsheetml/2006/main" count="106">
  <si>
    <t>附件1</t>
  </si>
  <si>
    <t>2023年省财政衔接推进乡村振兴补助资金分配表</t>
  </si>
  <si>
    <r>
      <rPr>
        <sz val="14"/>
        <color theme="1"/>
        <rFont val="宋体"/>
        <charset val="134"/>
      </rPr>
      <t>单位：万元、人</t>
    </r>
  </si>
  <si>
    <r>
      <rPr>
        <sz val="18"/>
        <color rgb="FF000000"/>
        <rFont val="黑体"/>
        <charset val="134"/>
      </rPr>
      <t>市县别</t>
    </r>
  </si>
  <si>
    <r>
      <rPr>
        <sz val="18"/>
        <color indexed="8"/>
        <rFont val="黑体"/>
        <charset val="134"/>
      </rPr>
      <t>合计</t>
    </r>
  </si>
  <si>
    <r>
      <rPr>
        <sz val="18"/>
        <color indexed="8"/>
        <rFont val="黑体"/>
        <charset val="134"/>
      </rPr>
      <t>提前下达</t>
    </r>
  </si>
  <si>
    <t>此次下达</t>
  </si>
  <si>
    <t>小计</t>
  </si>
  <si>
    <t>其中</t>
  </si>
  <si>
    <t>支持解决防止返贫突出问题</t>
  </si>
  <si>
    <t>资金绩效
奖励</t>
  </si>
  <si>
    <r>
      <rPr>
        <sz val="16"/>
        <color indexed="8"/>
        <rFont val="黑体"/>
        <charset val="134"/>
      </rPr>
      <t>项目管理费</t>
    </r>
  </si>
  <si>
    <r>
      <rPr>
        <sz val="16"/>
        <color indexed="8"/>
        <rFont val="黑体"/>
        <charset val="134"/>
      </rPr>
      <t>巩固脱贫成果监测经费</t>
    </r>
  </si>
  <si>
    <r>
      <rPr>
        <sz val="16"/>
        <color theme="1"/>
        <rFont val="黑体"/>
        <charset val="134"/>
      </rPr>
      <t>备注</t>
    </r>
  </si>
  <si>
    <r>
      <rPr>
        <sz val="16"/>
        <color indexed="8"/>
        <rFont val="黑体"/>
        <charset val="134"/>
      </rPr>
      <t>人口数</t>
    </r>
  </si>
  <si>
    <r>
      <rPr>
        <sz val="16"/>
        <color rgb="FF000000"/>
        <rFont val="黑体"/>
        <charset val="134"/>
      </rPr>
      <t>资金数</t>
    </r>
  </si>
  <si>
    <r>
      <rPr>
        <b/>
        <sz val="16"/>
        <color indexed="8"/>
        <rFont val="宋体"/>
        <charset val="134"/>
      </rPr>
      <t>合计</t>
    </r>
  </si>
  <si>
    <r>
      <rPr>
        <b/>
        <sz val="16"/>
        <color indexed="8"/>
        <rFont val="宋体"/>
        <charset val="134"/>
      </rPr>
      <t>沈阳市</t>
    </r>
  </si>
  <si>
    <r>
      <rPr>
        <sz val="16"/>
        <color theme="1"/>
        <rFont val="宋体"/>
        <charset val="134"/>
      </rPr>
      <t>辽中区</t>
    </r>
  </si>
  <si>
    <t>国调队监测经费8万元。</t>
  </si>
  <si>
    <r>
      <rPr>
        <sz val="16"/>
        <color theme="1"/>
        <rFont val="宋体"/>
        <charset val="134"/>
      </rPr>
      <t>康平县</t>
    </r>
  </si>
  <si>
    <r>
      <rPr>
        <sz val="16"/>
        <color theme="1"/>
        <rFont val="宋体"/>
        <charset val="134"/>
      </rPr>
      <t>法库县</t>
    </r>
  </si>
  <si>
    <t>国调队监测经费10万元。</t>
  </si>
  <si>
    <r>
      <rPr>
        <sz val="16"/>
        <color theme="1"/>
        <rFont val="宋体"/>
        <charset val="134"/>
      </rPr>
      <t>新民市</t>
    </r>
  </si>
  <si>
    <r>
      <rPr>
        <b/>
        <sz val="16"/>
        <color indexed="8"/>
        <rFont val="宋体"/>
        <charset val="134"/>
      </rPr>
      <t>鞍山市</t>
    </r>
  </si>
  <si>
    <t>铁东区</t>
  </si>
  <si>
    <t>铁西区</t>
  </si>
  <si>
    <t>立山区</t>
  </si>
  <si>
    <r>
      <rPr>
        <sz val="16"/>
        <color indexed="8"/>
        <rFont val="宋体"/>
        <charset val="134"/>
      </rPr>
      <t>千山风景区</t>
    </r>
  </si>
  <si>
    <r>
      <rPr>
        <sz val="16"/>
        <color theme="1"/>
        <rFont val="宋体"/>
        <charset val="134"/>
      </rPr>
      <t>台安县</t>
    </r>
  </si>
  <si>
    <t>国调队监测经费8万元、地调队监测经费2.2万元。</t>
  </si>
  <si>
    <r>
      <rPr>
        <sz val="16"/>
        <color theme="1"/>
        <rFont val="宋体"/>
        <charset val="134"/>
      </rPr>
      <t>岫岩县</t>
    </r>
  </si>
  <si>
    <r>
      <rPr>
        <sz val="16"/>
        <color theme="1"/>
        <rFont val="宋体"/>
        <charset val="134"/>
      </rPr>
      <t>海城市</t>
    </r>
  </si>
  <si>
    <r>
      <rPr>
        <b/>
        <sz val="16"/>
        <color indexed="8"/>
        <rFont val="宋体"/>
        <charset val="134"/>
      </rPr>
      <t>抚顺市</t>
    </r>
  </si>
  <si>
    <t>新抚区</t>
  </si>
  <si>
    <t>东洲区</t>
  </si>
  <si>
    <t>望花区</t>
  </si>
  <si>
    <t>顺城区</t>
  </si>
  <si>
    <r>
      <rPr>
        <sz val="16"/>
        <color theme="1"/>
        <rFont val="宋体"/>
        <charset val="134"/>
      </rPr>
      <t>抚顺县</t>
    </r>
  </si>
  <si>
    <r>
      <rPr>
        <sz val="16"/>
        <color theme="1"/>
        <rFont val="宋体"/>
        <charset val="134"/>
      </rPr>
      <t>新宾县</t>
    </r>
  </si>
  <si>
    <r>
      <rPr>
        <sz val="16"/>
        <color theme="1"/>
        <rFont val="宋体"/>
        <charset val="134"/>
      </rPr>
      <t>清原县</t>
    </r>
  </si>
  <si>
    <r>
      <rPr>
        <b/>
        <sz val="16"/>
        <color indexed="8"/>
        <rFont val="宋体"/>
        <charset val="134"/>
      </rPr>
      <t>本溪市</t>
    </r>
  </si>
  <si>
    <r>
      <rPr>
        <sz val="16"/>
        <color indexed="8"/>
        <rFont val="宋体"/>
        <charset val="134"/>
      </rPr>
      <t>平山区</t>
    </r>
  </si>
  <si>
    <t>溪湖区</t>
  </si>
  <si>
    <t>明山区</t>
  </si>
  <si>
    <t>南芬区</t>
  </si>
  <si>
    <r>
      <rPr>
        <sz val="16"/>
        <color theme="1"/>
        <rFont val="宋体"/>
        <charset val="134"/>
      </rPr>
      <t>本溪县</t>
    </r>
  </si>
  <si>
    <t>国调队监测经费10万元、地调队监测经费2.2万元。</t>
  </si>
  <si>
    <r>
      <rPr>
        <sz val="16"/>
        <color theme="1"/>
        <rFont val="宋体"/>
        <charset val="134"/>
      </rPr>
      <t>桓仁县</t>
    </r>
  </si>
  <si>
    <r>
      <rPr>
        <b/>
        <sz val="16"/>
        <color indexed="8"/>
        <rFont val="宋体"/>
        <charset val="134"/>
      </rPr>
      <t>丹东市</t>
    </r>
  </si>
  <si>
    <t>元宝区</t>
  </si>
  <si>
    <t>振兴区</t>
  </si>
  <si>
    <t>振安区</t>
  </si>
  <si>
    <t>高新区</t>
  </si>
  <si>
    <r>
      <rPr>
        <sz val="16"/>
        <color theme="1"/>
        <rFont val="宋体"/>
        <charset val="134"/>
      </rPr>
      <t>宽甸县</t>
    </r>
  </si>
  <si>
    <r>
      <rPr>
        <sz val="16"/>
        <color theme="1"/>
        <rFont val="宋体"/>
        <charset val="134"/>
      </rPr>
      <t>东港市</t>
    </r>
  </si>
  <si>
    <r>
      <rPr>
        <sz val="16"/>
        <color theme="1"/>
        <rFont val="宋体"/>
        <charset val="134"/>
      </rPr>
      <t>凤城市</t>
    </r>
  </si>
  <si>
    <r>
      <rPr>
        <b/>
        <sz val="16"/>
        <color indexed="8"/>
        <rFont val="宋体"/>
        <charset val="134"/>
      </rPr>
      <t>锦州市</t>
    </r>
  </si>
  <si>
    <t>凌河区</t>
  </si>
  <si>
    <r>
      <rPr>
        <sz val="16"/>
        <color theme="1"/>
        <rFont val="宋体"/>
        <charset val="134"/>
      </rPr>
      <t>黑山县</t>
    </r>
  </si>
  <si>
    <r>
      <rPr>
        <sz val="16"/>
        <color theme="1"/>
        <rFont val="宋体"/>
        <charset val="134"/>
      </rPr>
      <t>义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县</t>
    </r>
  </si>
  <si>
    <r>
      <rPr>
        <sz val="16"/>
        <color theme="1"/>
        <rFont val="宋体"/>
        <charset val="134"/>
      </rPr>
      <t>凌海市</t>
    </r>
  </si>
  <si>
    <r>
      <rPr>
        <sz val="16"/>
        <color theme="1"/>
        <rFont val="宋体"/>
        <charset val="134"/>
      </rPr>
      <t>北镇市</t>
    </r>
  </si>
  <si>
    <r>
      <rPr>
        <b/>
        <sz val="16"/>
        <color indexed="8"/>
        <rFont val="宋体"/>
        <charset val="134"/>
      </rPr>
      <t>营口市</t>
    </r>
  </si>
  <si>
    <t>老边区</t>
  </si>
  <si>
    <r>
      <rPr>
        <sz val="16"/>
        <color theme="1"/>
        <rFont val="宋体"/>
        <charset val="134"/>
      </rPr>
      <t>盖州市</t>
    </r>
  </si>
  <si>
    <r>
      <rPr>
        <sz val="14"/>
        <color theme="1"/>
        <rFont val="宋体"/>
        <charset val="134"/>
      </rPr>
      <t>地调队监测经费</t>
    </r>
    <r>
      <rPr>
        <sz val="14"/>
        <color theme="1"/>
        <rFont val="Times New Roman"/>
        <charset val="134"/>
      </rPr>
      <t>2.2</t>
    </r>
    <r>
      <rPr>
        <sz val="14"/>
        <color theme="1"/>
        <rFont val="宋体"/>
        <charset val="134"/>
      </rPr>
      <t>万元。</t>
    </r>
  </si>
  <si>
    <t>大石桥市</t>
  </si>
  <si>
    <r>
      <rPr>
        <sz val="14"/>
        <color theme="1"/>
        <rFont val="宋体"/>
        <charset val="134"/>
      </rPr>
      <t>国调队监测经费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万元、地调队监测经费</t>
    </r>
    <r>
      <rPr>
        <sz val="14"/>
        <color theme="1"/>
        <rFont val="Times New Roman"/>
        <charset val="134"/>
      </rPr>
      <t>2.2</t>
    </r>
    <r>
      <rPr>
        <sz val="14"/>
        <color theme="1"/>
        <rFont val="宋体"/>
        <charset val="134"/>
      </rPr>
      <t>万元。</t>
    </r>
  </si>
  <si>
    <r>
      <rPr>
        <b/>
        <sz val="16"/>
        <color indexed="8"/>
        <rFont val="宋体"/>
        <charset val="134"/>
      </rPr>
      <t>阜新市</t>
    </r>
  </si>
  <si>
    <t>海州区</t>
  </si>
  <si>
    <t>新邱区</t>
  </si>
  <si>
    <t>太平区</t>
  </si>
  <si>
    <t>清河门</t>
  </si>
  <si>
    <t>细河区</t>
  </si>
  <si>
    <r>
      <rPr>
        <sz val="16"/>
        <color theme="1"/>
        <rFont val="宋体"/>
        <charset val="134"/>
      </rPr>
      <t>阜蒙县</t>
    </r>
  </si>
  <si>
    <r>
      <rPr>
        <sz val="16"/>
        <color theme="1"/>
        <rFont val="宋体"/>
        <charset val="134"/>
      </rPr>
      <t>彰武县</t>
    </r>
  </si>
  <si>
    <r>
      <rPr>
        <b/>
        <sz val="16"/>
        <color indexed="8"/>
        <rFont val="宋体"/>
        <charset val="134"/>
      </rPr>
      <t>辽阳市</t>
    </r>
  </si>
  <si>
    <t>文圣区</t>
  </si>
  <si>
    <t>宏伟区</t>
  </si>
  <si>
    <r>
      <rPr>
        <sz val="16"/>
        <color indexed="8"/>
        <rFont val="宋体"/>
        <charset val="134"/>
      </rPr>
      <t>弓长岭区</t>
    </r>
  </si>
  <si>
    <r>
      <rPr>
        <sz val="16"/>
        <color indexed="8"/>
        <rFont val="宋体"/>
        <charset val="134"/>
      </rPr>
      <t>太子河区</t>
    </r>
  </si>
  <si>
    <r>
      <rPr>
        <sz val="16"/>
        <color theme="1"/>
        <rFont val="宋体"/>
        <charset val="134"/>
      </rPr>
      <t>辽阳县</t>
    </r>
  </si>
  <si>
    <r>
      <rPr>
        <sz val="16"/>
        <color theme="1"/>
        <rFont val="宋体"/>
        <charset val="134"/>
      </rPr>
      <t>灯塔市</t>
    </r>
  </si>
  <si>
    <r>
      <rPr>
        <b/>
        <sz val="16"/>
        <color indexed="8"/>
        <rFont val="宋体"/>
        <charset val="134"/>
      </rPr>
      <t>铁岭市</t>
    </r>
  </si>
  <si>
    <r>
      <rPr>
        <sz val="16"/>
        <color theme="1"/>
        <rFont val="宋体"/>
        <charset val="134"/>
      </rPr>
      <t>清河区</t>
    </r>
  </si>
  <si>
    <t>地调队监测经费2.2万元。</t>
  </si>
  <si>
    <r>
      <rPr>
        <sz val="16"/>
        <color theme="1"/>
        <rFont val="宋体"/>
        <charset val="134"/>
      </rPr>
      <t>铁岭县</t>
    </r>
  </si>
  <si>
    <r>
      <rPr>
        <sz val="16"/>
        <color theme="1"/>
        <rFont val="宋体"/>
        <charset val="134"/>
      </rPr>
      <t>西丰县</t>
    </r>
  </si>
  <si>
    <r>
      <rPr>
        <sz val="16"/>
        <color theme="1"/>
        <rFont val="宋体"/>
        <charset val="134"/>
      </rPr>
      <t>昌图县</t>
    </r>
  </si>
  <si>
    <r>
      <rPr>
        <sz val="16"/>
        <color theme="1"/>
        <rFont val="宋体"/>
        <charset val="134"/>
      </rPr>
      <t>开原市</t>
    </r>
  </si>
  <si>
    <r>
      <rPr>
        <b/>
        <sz val="16"/>
        <color indexed="8"/>
        <rFont val="宋体"/>
        <charset val="134"/>
      </rPr>
      <t>朝阳市</t>
    </r>
  </si>
  <si>
    <r>
      <rPr>
        <sz val="16"/>
        <color theme="1"/>
        <rFont val="宋体"/>
        <charset val="134"/>
      </rPr>
      <t>双塔区</t>
    </r>
  </si>
  <si>
    <r>
      <rPr>
        <sz val="16"/>
        <color theme="1"/>
        <rFont val="宋体"/>
        <charset val="134"/>
      </rPr>
      <t>龙城区</t>
    </r>
  </si>
  <si>
    <r>
      <rPr>
        <sz val="16"/>
        <color theme="1"/>
        <rFont val="宋体"/>
        <charset val="134"/>
      </rPr>
      <t>朝阳县</t>
    </r>
  </si>
  <si>
    <r>
      <rPr>
        <sz val="16"/>
        <color theme="1"/>
        <rFont val="宋体"/>
        <charset val="134"/>
      </rPr>
      <t>建平县</t>
    </r>
  </si>
  <si>
    <r>
      <rPr>
        <sz val="16"/>
        <color theme="1"/>
        <rFont val="宋体"/>
        <charset val="134"/>
      </rPr>
      <t>喀左县</t>
    </r>
  </si>
  <si>
    <r>
      <rPr>
        <sz val="16"/>
        <color theme="1"/>
        <rFont val="宋体"/>
        <charset val="134"/>
      </rPr>
      <t>北票市</t>
    </r>
  </si>
  <si>
    <r>
      <rPr>
        <sz val="16"/>
        <color theme="1"/>
        <rFont val="宋体"/>
        <charset val="134"/>
      </rPr>
      <t>凌源市</t>
    </r>
  </si>
  <si>
    <r>
      <rPr>
        <b/>
        <sz val="16"/>
        <color indexed="8"/>
        <rFont val="宋体"/>
        <charset val="134"/>
      </rPr>
      <t>葫芦岛市</t>
    </r>
  </si>
  <si>
    <r>
      <rPr>
        <sz val="16"/>
        <color theme="1"/>
        <rFont val="宋体"/>
        <charset val="134"/>
      </rPr>
      <t>连山区</t>
    </r>
  </si>
  <si>
    <r>
      <rPr>
        <sz val="16"/>
        <color theme="1"/>
        <rFont val="宋体"/>
        <charset val="134"/>
      </rPr>
      <t>南票区</t>
    </r>
  </si>
  <si>
    <r>
      <rPr>
        <sz val="16"/>
        <color theme="1"/>
        <rFont val="宋体"/>
        <charset val="134"/>
      </rPr>
      <t>绥中县</t>
    </r>
  </si>
  <si>
    <r>
      <rPr>
        <sz val="16"/>
        <color theme="1"/>
        <rFont val="宋体"/>
        <charset val="134"/>
      </rPr>
      <t>建昌县</t>
    </r>
  </si>
  <si>
    <r>
      <rPr>
        <sz val="16"/>
        <color theme="1"/>
        <rFont val="宋体"/>
        <charset val="134"/>
      </rPr>
      <t>兴城市</t>
    </r>
  </si>
  <si>
    <r>
      <rPr>
        <b/>
        <sz val="16"/>
        <color theme="1"/>
        <rFont val="宋体"/>
        <charset val="134"/>
      </rPr>
      <t>省统计局
调查队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</si>
</sst>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;[Red]0.0"/>
    <numFmt numFmtId="177" formatCode="0.0000000;[Red]0.0000000"/>
    <numFmt numFmtId="178" formatCode="0;[Red]0"/>
    <numFmt numFmtId="179" formatCode="0_ "/>
    <numFmt numFmtId="180" formatCode="0.0_ "/>
  </numFmts>
  <fonts count="44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黑体"/>
      <charset val="134"/>
    </font>
    <font>
      <b/>
      <sz val="30"/>
      <color rgb="FF000000"/>
      <name val="宋体"/>
      <charset val="134"/>
      <scheme val="major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sz val="18"/>
      <color rgb="FF000000"/>
      <name val="黑体"/>
      <charset val="134"/>
    </font>
    <font>
      <sz val="16"/>
      <color indexed="8"/>
      <name val="黑体"/>
      <charset val="134"/>
    </font>
    <font>
      <sz val="16"/>
      <color rgb="FF000000"/>
      <name val="黑体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16"/>
      <color indexed="8"/>
      <name val="Times New Roman"/>
      <charset val="134"/>
    </font>
    <font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b/>
      <sz val="16"/>
      <color theme="1"/>
      <name val="Times New Roman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indexed="8"/>
      <name val="黑体"/>
      <charset val="134"/>
    </font>
    <font>
      <b/>
      <sz val="16"/>
      <color indexed="8"/>
      <name val="宋体"/>
      <charset val="134"/>
    </font>
    <font>
      <b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0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19" borderId="14" applyNumberFormat="0" applyAlignment="0" applyProtection="0">
      <alignment vertical="center"/>
    </xf>
    <xf numFmtId="0" fontId="31" fillId="19" borderId="10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178" fontId="4" fillId="2" borderId="0" xfId="0" applyNumberFormat="1" applyFont="1" applyFill="1" applyBorder="1" applyAlignment="1">
      <alignment horizontal="center" vertical="center" wrapText="1"/>
    </xf>
    <xf numFmtId="178" fontId="5" fillId="2" borderId="0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8" fontId="9" fillId="2" borderId="3" xfId="0" applyNumberFormat="1" applyFont="1" applyFill="1" applyBorder="1" applyAlignment="1">
      <alignment horizontal="center" vertical="center" wrapText="1"/>
    </xf>
    <xf numFmtId="178" fontId="9" fillId="2" borderId="4" xfId="0" applyNumberFormat="1" applyFont="1" applyFill="1" applyBorder="1" applyAlignment="1">
      <alignment horizontal="center" vertical="center" wrapText="1"/>
    </xf>
    <xf numFmtId="178" fontId="8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 wrapText="1"/>
    </xf>
    <xf numFmtId="178" fontId="8" fillId="2" borderId="6" xfId="0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NumberFormat="1" applyFont="1" applyFill="1" applyBorder="1" applyAlignment="1">
      <alignment horizontal="right" vertical="center" wrapText="1"/>
    </xf>
    <xf numFmtId="178" fontId="15" fillId="2" borderId="1" xfId="0" applyNumberFormat="1" applyFont="1" applyFill="1" applyBorder="1" applyAlignment="1">
      <alignment horizontal="right" vertical="center" wrapText="1"/>
    </xf>
    <xf numFmtId="179" fontId="15" fillId="2" borderId="1" xfId="0" applyNumberFormat="1" applyFont="1" applyFill="1" applyBorder="1" applyAlignment="1">
      <alignment horizontal="right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179" fontId="12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 wrapText="1"/>
    </xf>
    <xf numFmtId="176" fontId="14" fillId="2" borderId="1" xfId="0" applyNumberFormat="1" applyFont="1" applyFill="1" applyBorder="1" applyAlignment="1">
      <alignment horizontal="right"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178" fontId="1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horizontal="right" vertical="center"/>
    </xf>
    <xf numFmtId="178" fontId="9" fillId="2" borderId="7" xfId="0" applyNumberFormat="1" applyFont="1" applyFill="1" applyBorder="1" applyAlignment="1">
      <alignment horizontal="center" vertical="center" wrapText="1"/>
    </xf>
    <xf numFmtId="179" fontId="15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179" fontId="11" fillId="2" borderId="1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vertical="center" wrapText="1"/>
    </xf>
    <xf numFmtId="180" fontId="11" fillId="2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0"/>
  <sheetViews>
    <sheetView tabSelected="1" zoomScale="70" zoomScaleNormal="70" workbookViewId="0">
      <pane ySplit="7" topLeftCell="A8" activePane="bottomLeft" state="frozen"/>
      <selection/>
      <selection pane="bottomLeft" activeCell="C3" sqref="C3"/>
    </sheetView>
  </sheetViews>
  <sheetFormatPr defaultColWidth="9" defaultRowHeight="15"/>
  <cols>
    <col min="1" max="5" width="21.5583333333333" style="2" customWidth="1"/>
    <col min="6" max="6" width="21.5583333333333" style="3" customWidth="1"/>
    <col min="7" max="7" width="23.775" style="3" customWidth="1"/>
    <col min="8" max="9" width="21.5583333333333" style="2" customWidth="1"/>
    <col min="10" max="10" width="27.1416666666667" style="4" customWidth="1"/>
    <col min="11" max="16384" width="9" style="2"/>
  </cols>
  <sheetData>
    <row r="1" ht="32.4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41"/>
    </row>
    <row r="2" ht="49.8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1" customHeight="1" spans="1:10">
      <c r="A3" s="8"/>
      <c r="B3" s="8"/>
      <c r="C3" s="8"/>
      <c r="D3" s="8"/>
      <c r="E3" s="8"/>
      <c r="F3" s="9"/>
      <c r="G3" s="10"/>
      <c r="H3" s="8"/>
      <c r="I3" s="42" t="s">
        <v>2</v>
      </c>
      <c r="J3" s="42"/>
    </row>
    <row r="4" ht="33" customHeight="1" spans="1:10">
      <c r="A4" s="11" t="s">
        <v>3</v>
      </c>
      <c r="B4" s="12" t="s">
        <v>4</v>
      </c>
      <c r="C4" s="12" t="s">
        <v>5</v>
      </c>
      <c r="D4" s="13" t="s">
        <v>6</v>
      </c>
      <c r="E4" s="13"/>
      <c r="F4" s="13"/>
      <c r="G4" s="13"/>
      <c r="H4" s="13"/>
      <c r="I4" s="13"/>
      <c r="J4" s="13"/>
    </row>
    <row r="5" ht="33" customHeight="1" spans="1:10">
      <c r="A5" s="11"/>
      <c r="B5" s="12"/>
      <c r="C5" s="12"/>
      <c r="D5" s="14" t="s">
        <v>7</v>
      </c>
      <c r="E5" s="15" t="s">
        <v>8</v>
      </c>
      <c r="F5" s="16"/>
      <c r="G5" s="16"/>
      <c r="H5" s="16"/>
      <c r="I5" s="16"/>
      <c r="J5" s="43"/>
    </row>
    <row r="6" ht="34.8" customHeight="1" spans="1:10">
      <c r="A6" s="11"/>
      <c r="B6" s="12"/>
      <c r="C6" s="12"/>
      <c r="D6" s="17"/>
      <c r="E6" s="18" t="s">
        <v>9</v>
      </c>
      <c r="F6" s="19"/>
      <c r="G6" s="20" t="s">
        <v>10</v>
      </c>
      <c r="H6" s="21" t="s">
        <v>11</v>
      </c>
      <c r="I6" s="21" t="s">
        <v>12</v>
      </c>
      <c r="J6" s="24" t="s">
        <v>13</v>
      </c>
    </row>
    <row r="7" ht="33" customHeight="1" spans="1:10">
      <c r="A7" s="11"/>
      <c r="B7" s="12"/>
      <c r="C7" s="12"/>
      <c r="D7" s="22"/>
      <c r="E7" s="21" t="s">
        <v>14</v>
      </c>
      <c r="F7" s="23" t="s">
        <v>15</v>
      </c>
      <c r="G7" s="24"/>
      <c r="H7" s="21"/>
      <c r="I7" s="21"/>
      <c r="J7" s="24"/>
    </row>
    <row r="8" s="1" customFormat="1" ht="40.8" customHeight="1" spans="1:10">
      <c r="A8" s="25" t="s">
        <v>16</v>
      </c>
      <c r="B8" s="26">
        <f>C8+D8</f>
        <v>120000</v>
      </c>
      <c r="C8" s="26">
        <f>C9+C14+C22+C30+C37+C45+C51+C55+C63+C70+C76+C84+C90</f>
        <v>108000</v>
      </c>
      <c r="D8" s="26">
        <f>D9+D14+D22+D30+D37+D45+D51+D55+D63+D70+D76+D84+D90</f>
        <v>12000</v>
      </c>
      <c r="E8" s="27">
        <f>E9+E14+E22+E30+E37+E45+E51+E55+E63+E70+E76+E84</f>
        <v>669314</v>
      </c>
      <c r="F8" s="26">
        <f>F9+F14+F22+F30+F37+F45+F51+F55+F63+F70+F76+F84</f>
        <v>8546</v>
      </c>
      <c r="G8" s="26">
        <f>G9+G14+G22+G30+G37+G45+G51+G55+G63+G70+G76+G84</f>
        <v>2000</v>
      </c>
      <c r="H8" s="26">
        <f>H9+H14+H22+H30+H37+H45+H51+H55+H63+H70+H76+H84</f>
        <v>1200</v>
      </c>
      <c r="I8" s="44">
        <f>I9+I14+I22+I30+I37+I45+I51+I55+I63+I70+I76+I84+I90</f>
        <v>254</v>
      </c>
      <c r="J8" s="45"/>
    </row>
    <row r="9" ht="40.8" customHeight="1" spans="1:10">
      <c r="A9" s="25" t="s">
        <v>17</v>
      </c>
      <c r="B9" s="26">
        <f>C9+D9</f>
        <v>2079</v>
      </c>
      <c r="C9" s="28">
        <f t="shared" ref="C9:I9" si="0">SUM(C10:C13)</f>
        <v>1429</v>
      </c>
      <c r="D9" s="28">
        <f t="shared" si="0"/>
        <v>650</v>
      </c>
      <c r="E9" s="29">
        <f t="shared" si="0"/>
        <v>15599</v>
      </c>
      <c r="F9" s="29">
        <f t="shared" si="0"/>
        <v>175</v>
      </c>
      <c r="G9" s="29">
        <f t="shared" si="0"/>
        <v>332</v>
      </c>
      <c r="H9" s="29">
        <f t="shared" si="0"/>
        <v>115</v>
      </c>
      <c r="I9" s="29">
        <f t="shared" si="0"/>
        <v>28</v>
      </c>
      <c r="J9" s="46"/>
    </row>
    <row r="10" ht="40.8" customHeight="1" spans="1:10">
      <c r="A10" s="30" t="s">
        <v>18</v>
      </c>
      <c r="B10" s="31">
        <f t="shared" ref="B10:B72" si="1">C10+D10</f>
        <v>156</v>
      </c>
      <c r="C10" s="31">
        <v>42</v>
      </c>
      <c r="D10" s="31">
        <f>F10+G10+H10+I10</f>
        <v>114</v>
      </c>
      <c r="E10" s="32">
        <v>927</v>
      </c>
      <c r="F10" s="33">
        <v>10</v>
      </c>
      <c r="G10" s="34">
        <v>66</v>
      </c>
      <c r="H10" s="35">
        <v>30</v>
      </c>
      <c r="I10" s="47">
        <v>8</v>
      </c>
      <c r="J10" s="48" t="s">
        <v>19</v>
      </c>
    </row>
    <row r="11" ht="40.8" customHeight="1" spans="1:10">
      <c r="A11" s="30" t="s">
        <v>20</v>
      </c>
      <c r="B11" s="31">
        <f t="shared" si="1"/>
        <v>1525</v>
      </c>
      <c r="C11" s="31">
        <v>1221</v>
      </c>
      <c r="D11" s="31">
        <f>F11+G11+H11+I11</f>
        <v>304</v>
      </c>
      <c r="E11" s="32">
        <v>11634</v>
      </c>
      <c r="F11" s="33">
        <v>130</v>
      </c>
      <c r="G11" s="34">
        <v>134</v>
      </c>
      <c r="H11" s="35">
        <v>40</v>
      </c>
      <c r="I11" s="47"/>
      <c r="J11" s="48"/>
    </row>
    <row r="12" ht="40.8" customHeight="1" spans="1:10">
      <c r="A12" s="30" t="s">
        <v>21</v>
      </c>
      <c r="B12" s="31">
        <f t="shared" si="1"/>
        <v>204</v>
      </c>
      <c r="C12" s="31">
        <v>100</v>
      </c>
      <c r="D12" s="31">
        <f>F12+G12+H12+I12</f>
        <v>104</v>
      </c>
      <c r="E12" s="32">
        <v>1568</v>
      </c>
      <c r="F12" s="33">
        <v>18</v>
      </c>
      <c r="G12" s="34">
        <v>66</v>
      </c>
      <c r="H12" s="35">
        <v>10</v>
      </c>
      <c r="I12" s="47">
        <v>10</v>
      </c>
      <c r="J12" s="48" t="s">
        <v>22</v>
      </c>
    </row>
    <row r="13" ht="40.8" customHeight="1" spans="1:10">
      <c r="A13" s="30" t="s">
        <v>23</v>
      </c>
      <c r="B13" s="31">
        <f t="shared" si="1"/>
        <v>194</v>
      </c>
      <c r="C13" s="31">
        <v>66</v>
      </c>
      <c r="D13" s="31">
        <f>F13+G13+H13+I13</f>
        <v>128</v>
      </c>
      <c r="E13" s="32">
        <v>1470</v>
      </c>
      <c r="F13" s="33">
        <v>17</v>
      </c>
      <c r="G13" s="34">
        <v>66</v>
      </c>
      <c r="H13" s="35">
        <v>35</v>
      </c>
      <c r="I13" s="47">
        <v>10</v>
      </c>
      <c r="J13" s="48" t="s">
        <v>22</v>
      </c>
    </row>
    <row r="14" ht="40.8" customHeight="1" spans="1:10">
      <c r="A14" s="25" t="s">
        <v>24</v>
      </c>
      <c r="B14" s="36">
        <f t="shared" si="1"/>
        <v>3931.2</v>
      </c>
      <c r="C14" s="26">
        <f t="shared" ref="C14" si="2">SUM(C16:C21)</f>
        <v>3452</v>
      </c>
      <c r="D14" s="36">
        <f>F14+G14+H14+I14</f>
        <v>479.2</v>
      </c>
      <c r="E14" s="26">
        <f>SUM(E15:E21)</f>
        <v>27957</v>
      </c>
      <c r="F14" s="26">
        <f t="shared" ref="F14:I14" si="3">SUM(F15:F21)</f>
        <v>315</v>
      </c>
      <c r="G14" s="26">
        <f t="shared" si="3"/>
        <v>66</v>
      </c>
      <c r="H14" s="26">
        <f t="shared" si="3"/>
        <v>80</v>
      </c>
      <c r="I14" s="36">
        <f t="shared" si="3"/>
        <v>18.2</v>
      </c>
      <c r="J14" s="48"/>
    </row>
    <row r="15" ht="40.8" customHeight="1" spans="1:10">
      <c r="A15" s="37" t="s">
        <v>25</v>
      </c>
      <c r="B15" s="31">
        <f t="shared" si="1"/>
        <v>1</v>
      </c>
      <c r="C15" s="31"/>
      <c r="D15" s="31">
        <f t="shared" ref="D15:D29" si="4">F15+G15+H15+I15</f>
        <v>1</v>
      </c>
      <c r="E15" s="31">
        <v>9</v>
      </c>
      <c r="F15" s="31">
        <v>1</v>
      </c>
      <c r="G15" s="38"/>
      <c r="H15" s="31"/>
      <c r="I15" s="38"/>
      <c r="J15" s="48"/>
    </row>
    <row r="16" ht="40.8" customHeight="1" spans="1:10">
      <c r="A16" s="21" t="s">
        <v>26</v>
      </c>
      <c r="B16" s="31">
        <f t="shared" si="1"/>
        <v>1</v>
      </c>
      <c r="C16" s="31"/>
      <c r="D16" s="31">
        <f t="shared" si="4"/>
        <v>1</v>
      </c>
      <c r="E16" s="39">
        <v>19</v>
      </c>
      <c r="F16" s="33">
        <v>1</v>
      </c>
      <c r="G16" s="31"/>
      <c r="H16" s="31"/>
      <c r="I16" s="31"/>
      <c r="J16" s="48"/>
    </row>
    <row r="17" ht="40.8" customHeight="1" spans="1:10">
      <c r="A17" s="21" t="s">
        <v>27</v>
      </c>
      <c r="B17" s="31">
        <f t="shared" si="1"/>
        <v>1</v>
      </c>
      <c r="C17" s="31"/>
      <c r="D17" s="31">
        <f t="shared" si="4"/>
        <v>1</v>
      </c>
      <c r="E17" s="39">
        <v>13</v>
      </c>
      <c r="F17" s="33">
        <v>1</v>
      </c>
      <c r="G17" s="31"/>
      <c r="H17" s="31"/>
      <c r="I17" s="31"/>
      <c r="J17" s="48"/>
    </row>
    <row r="18" ht="40.8" customHeight="1" spans="1:10">
      <c r="A18" s="21" t="s">
        <v>28</v>
      </c>
      <c r="B18" s="31">
        <f t="shared" si="1"/>
        <v>1</v>
      </c>
      <c r="C18" s="31"/>
      <c r="D18" s="31">
        <f t="shared" si="4"/>
        <v>1</v>
      </c>
      <c r="E18" s="39">
        <v>18</v>
      </c>
      <c r="F18" s="33">
        <v>1</v>
      </c>
      <c r="G18" s="31"/>
      <c r="H18" s="31"/>
      <c r="I18" s="31"/>
      <c r="J18" s="48"/>
    </row>
    <row r="19" ht="40.8" customHeight="1" spans="1:10">
      <c r="A19" s="30" t="s">
        <v>29</v>
      </c>
      <c r="B19" s="38">
        <f t="shared" si="1"/>
        <v>525.2</v>
      </c>
      <c r="C19" s="31">
        <v>363</v>
      </c>
      <c r="D19" s="38">
        <f t="shared" si="4"/>
        <v>162.2</v>
      </c>
      <c r="E19" s="32">
        <v>4518</v>
      </c>
      <c r="F19" s="33">
        <v>51</v>
      </c>
      <c r="G19" s="34">
        <v>66</v>
      </c>
      <c r="H19" s="35">
        <v>35</v>
      </c>
      <c r="I19" s="49">
        <v>10.2</v>
      </c>
      <c r="J19" s="48" t="s">
        <v>30</v>
      </c>
    </row>
    <row r="20" ht="40.8" customHeight="1" spans="1:10">
      <c r="A20" s="30" t="s">
        <v>31</v>
      </c>
      <c r="B20" s="31">
        <f t="shared" si="1"/>
        <v>3389</v>
      </c>
      <c r="C20" s="31">
        <v>3089</v>
      </c>
      <c r="D20" s="31">
        <f t="shared" si="4"/>
        <v>300</v>
      </c>
      <c r="E20" s="32">
        <v>22924</v>
      </c>
      <c r="F20" s="33">
        <v>255</v>
      </c>
      <c r="G20" s="34"/>
      <c r="H20" s="35">
        <v>45</v>
      </c>
      <c r="I20" s="47"/>
      <c r="J20" s="48"/>
    </row>
    <row r="21" ht="40.8" customHeight="1" spans="1:10">
      <c r="A21" s="30" t="s">
        <v>32</v>
      </c>
      <c r="B21" s="31">
        <f t="shared" si="1"/>
        <v>13</v>
      </c>
      <c r="C21" s="31"/>
      <c r="D21" s="31">
        <f t="shared" si="4"/>
        <v>13</v>
      </c>
      <c r="E21" s="32">
        <v>456</v>
      </c>
      <c r="F21" s="33">
        <v>5</v>
      </c>
      <c r="G21" s="35"/>
      <c r="H21" s="35"/>
      <c r="I21" s="47">
        <v>8</v>
      </c>
      <c r="J21" s="48" t="s">
        <v>19</v>
      </c>
    </row>
    <row r="22" ht="40.8" customHeight="1" spans="1:10">
      <c r="A22" s="25" t="s">
        <v>33</v>
      </c>
      <c r="B22" s="36">
        <f>SUM(B23:B29)</f>
        <v>4200.2</v>
      </c>
      <c r="C22" s="26">
        <f t="shared" ref="C22:I22" si="5">SUM(C23:C29)</f>
        <v>3692</v>
      </c>
      <c r="D22" s="36">
        <f t="shared" si="4"/>
        <v>508.2</v>
      </c>
      <c r="E22" s="26">
        <f t="shared" si="5"/>
        <v>12201</v>
      </c>
      <c r="F22" s="26">
        <f t="shared" si="5"/>
        <v>140</v>
      </c>
      <c r="G22" s="26">
        <f t="shared" si="5"/>
        <v>268</v>
      </c>
      <c r="H22" s="26">
        <f t="shared" si="5"/>
        <v>90</v>
      </c>
      <c r="I22" s="36">
        <f t="shared" si="5"/>
        <v>10.2</v>
      </c>
      <c r="J22" s="48"/>
    </row>
    <row r="23" ht="40.8" customHeight="1" spans="1:10">
      <c r="A23" s="21" t="s">
        <v>34</v>
      </c>
      <c r="B23" s="31">
        <f t="shared" si="1"/>
        <v>1</v>
      </c>
      <c r="C23" s="31"/>
      <c r="D23" s="31">
        <f t="shared" si="4"/>
        <v>1</v>
      </c>
      <c r="E23" s="39">
        <v>16</v>
      </c>
      <c r="F23" s="33">
        <v>1</v>
      </c>
      <c r="G23" s="31"/>
      <c r="H23" s="31"/>
      <c r="I23" s="31"/>
      <c r="J23" s="48"/>
    </row>
    <row r="24" ht="40.8" customHeight="1" spans="1:10">
      <c r="A24" s="21" t="s">
        <v>35</v>
      </c>
      <c r="B24" s="31">
        <f t="shared" si="1"/>
        <v>1</v>
      </c>
      <c r="C24" s="31"/>
      <c r="D24" s="31">
        <f t="shared" si="4"/>
        <v>1</v>
      </c>
      <c r="E24" s="39">
        <v>111</v>
      </c>
      <c r="F24" s="33">
        <v>1</v>
      </c>
      <c r="G24" s="31"/>
      <c r="H24" s="31"/>
      <c r="I24" s="31"/>
      <c r="J24" s="48"/>
    </row>
    <row r="25" ht="40.8" customHeight="1" spans="1:10">
      <c r="A25" s="21" t="s">
        <v>36</v>
      </c>
      <c r="B25" s="31">
        <f t="shared" si="1"/>
        <v>1</v>
      </c>
      <c r="C25" s="31"/>
      <c r="D25" s="31">
        <f t="shared" si="4"/>
        <v>1</v>
      </c>
      <c r="E25" s="39">
        <v>32</v>
      </c>
      <c r="F25" s="33">
        <v>1</v>
      </c>
      <c r="G25" s="31"/>
      <c r="H25" s="31"/>
      <c r="I25" s="31"/>
      <c r="J25" s="48"/>
    </row>
    <row r="26" ht="40.8" customHeight="1" spans="1:10">
      <c r="A26" s="21" t="s">
        <v>37</v>
      </c>
      <c r="B26" s="31">
        <f t="shared" si="1"/>
        <v>1</v>
      </c>
      <c r="C26" s="31"/>
      <c r="D26" s="31">
        <f t="shared" si="4"/>
        <v>1</v>
      </c>
      <c r="E26" s="39">
        <v>21</v>
      </c>
      <c r="F26" s="33">
        <v>1</v>
      </c>
      <c r="G26" s="31"/>
      <c r="H26" s="31"/>
      <c r="I26" s="31"/>
      <c r="J26" s="48"/>
    </row>
    <row r="27" ht="40.8" customHeight="1" spans="1:10">
      <c r="A27" s="30" t="s">
        <v>38</v>
      </c>
      <c r="B27" s="31">
        <f t="shared" si="1"/>
        <v>136</v>
      </c>
      <c r="C27" s="31">
        <v>112</v>
      </c>
      <c r="D27" s="31">
        <f t="shared" si="4"/>
        <v>24</v>
      </c>
      <c r="E27" s="32">
        <v>316</v>
      </c>
      <c r="F27" s="33">
        <v>4</v>
      </c>
      <c r="G27" s="34"/>
      <c r="H27" s="35">
        <v>20</v>
      </c>
      <c r="I27" s="35"/>
      <c r="J27" s="48"/>
    </row>
    <row r="28" ht="40.8" customHeight="1" spans="1:10">
      <c r="A28" s="30" t="s">
        <v>39</v>
      </c>
      <c r="B28" s="31">
        <f t="shared" si="1"/>
        <v>1897</v>
      </c>
      <c r="C28" s="31">
        <v>1694</v>
      </c>
      <c r="D28" s="31">
        <f t="shared" si="4"/>
        <v>203</v>
      </c>
      <c r="E28" s="32">
        <v>3035</v>
      </c>
      <c r="F28" s="33">
        <v>34</v>
      </c>
      <c r="G28" s="34">
        <v>134</v>
      </c>
      <c r="H28" s="35">
        <v>35</v>
      </c>
      <c r="I28" s="35"/>
      <c r="J28" s="48"/>
    </row>
    <row r="29" ht="40.8" customHeight="1" spans="1:10">
      <c r="A29" s="30" t="s">
        <v>40</v>
      </c>
      <c r="B29" s="38">
        <f t="shared" si="1"/>
        <v>2163.2</v>
      </c>
      <c r="C29" s="31">
        <v>1886</v>
      </c>
      <c r="D29" s="38">
        <f t="shared" si="4"/>
        <v>277.2</v>
      </c>
      <c r="E29" s="32">
        <v>8670</v>
      </c>
      <c r="F29" s="33">
        <v>98</v>
      </c>
      <c r="G29" s="34">
        <v>134</v>
      </c>
      <c r="H29" s="35">
        <v>35</v>
      </c>
      <c r="I29" s="35">
        <v>10.2</v>
      </c>
      <c r="J29" s="48" t="s">
        <v>30</v>
      </c>
    </row>
    <row r="30" ht="40.8" customHeight="1" spans="1:10">
      <c r="A30" s="25" t="s">
        <v>41</v>
      </c>
      <c r="B30" s="36">
        <f>SUM(B31:B36)</f>
        <v>1964.2</v>
      </c>
      <c r="C30" s="26">
        <f t="shared" ref="C30:I30" si="6">SUM(C31:C36)</f>
        <v>1632</v>
      </c>
      <c r="D30" s="36">
        <f t="shared" si="6"/>
        <v>332.2</v>
      </c>
      <c r="E30" s="26">
        <f t="shared" si="6"/>
        <v>19018</v>
      </c>
      <c r="F30" s="26">
        <f t="shared" si="6"/>
        <v>214</v>
      </c>
      <c r="G30" s="26">
        <f t="shared" si="6"/>
        <v>66</v>
      </c>
      <c r="H30" s="26">
        <f t="shared" si="6"/>
        <v>40</v>
      </c>
      <c r="I30" s="36">
        <f t="shared" si="6"/>
        <v>12.2</v>
      </c>
      <c r="J30" s="48"/>
    </row>
    <row r="31" ht="40.8" customHeight="1" spans="1:10">
      <c r="A31" s="21" t="s">
        <v>42</v>
      </c>
      <c r="B31" s="31">
        <f t="shared" si="1"/>
        <v>2</v>
      </c>
      <c r="C31" s="31"/>
      <c r="D31" s="31">
        <f t="shared" ref="D31:D36" si="7">F31+G31+H31+I31</f>
        <v>2</v>
      </c>
      <c r="E31" s="39">
        <v>153</v>
      </c>
      <c r="F31" s="33">
        <v>2</v>
      </c>
      <c r="G31" s="31"/>
      <c r="H31" s="31"/>
      <c r="I31" s="31"/>
      <c r="J31" s="48"/>
    </row>
    <row r="32" ht="40.8" customHeight="1" spans="1:10">
      <c r="A32" s="21" t="s">
        <v>43</v>
      </c>
      <c r="B32" s="31">
        <f t="shared" si="1"/>
        <v>1</v>
      </c>
      <c r="C32" s="31"/>
      <c r="D32" s="31">
        <f t="shared" si="7"/>
        <v>1</v>
      </c>
      <c r="E32" s="39">
        <v>75</v>
      </c>
      <c r="F32" s="33">
        <v>1</v>
      </c>
      <c r="G32" s="31"/>
      <c r="H32" s="31"/>
      <c r="I32" s="31"/>
      <c r="J32" s="48"/>
    </row>
    <row r="33" ht="40.8" customHeight="1" spans="1:10">
      <c r="A33" s="21" t="s">
        <v>44</v>
      </c>
      <c r="B33" s="31">
        <f t="shared" si="1"/>
        <v>2</v>
      </c>
      <c r="C33" s="31"/>
      <c r="D33" s="31">
        <f t="shared" si="7"/>
        <v>2</v>
      </c>
      <c r="E33" s="39">
        <v>180</v>
      </c>
      <c r="F33" s="33">
        <v>2</v>
      </c>
      <c r="G33" s="31"/>
      <c r="H33" s="31"/>
      <c r="I33" s="31"/>
      <c r="J33" s="48"/>
    </row>
    <row r="34" ht="40.8" customHeight="1" spans="1:10">
      <c r="A34" s="21" t="s">
        <v>45</v>
      </c>
      <c r="B34" s="31">
        <f t="shared" si="1"/>
        <v>6</v>
      </c>
      <c r="C34" s="31"/>
      <c r="D34" s="31">
        <f t="shared" si="7"/>
        <v>6</v>
      </c>
      <c r="E34" s="39">
        <v>506</v>
      </c>
      <c r="F34" s="33">
        <v>6</v>
      </c>
      <c r="G34" s="31"/>
      <c r="H34" s="31"/>
      <c r="I34" s="31"/>
      <c r="J34" s="48"/>
    </row>
    <row r="35" ht="40.8" customHeight="1" spans="1:10">
      <c r="A35" s="30" t="s">
        <v>46</v>
      </c>
      <c r="B35" s="38">
        <f t="shared" si="1"/>
        <v>751.2</v>
      </c>
      <c r="C35" s="31">
        <v>580</v>
      </c>
      <c r="D35" s="38">
        <f t="shared" si="7"/>
        <v>171.2</v>
      </c>
      <c r="E35" s="32">
        <v>6497</v>
      </c>
      <c r="F35" s="33">
        <v>73</v>
      </c>
      <c r="G35" s="34">
        <v>66</v>
      </c>
      <c r="H35" s="35">
        <v>20</v>
      </c>
      <c r="I35" s="49">
        <v>12.2</v>
      </c>
      <c r="J35" s="48" t="s">
        <v>47</v>
      </c>
    </row>
    <row r="36" ht="40.8" customHeight="1" spans="1:10">
      <c r="A36" s="30" t="s">
        <v>48</v>
      </c>
      <c r="B36" s="31">
        <f t="shared" si="1"/>
        <v>1202</v>
      </c>
      <c r="C36" s="31">
        <v>1052</v>
      </c>
      <c r="D36" s="31">
        <f t="shared" si="7"/>
        <v>150</v>
      </c>
      <c r="E36" s="32">
        <v>11607</v>
      </c>
      <c r="F36" s="33">
        <v>130</v>
      </c>
      <c r="G36" s="34"/>
      <c r="H36" s="35">
        <v>20</v>
      </c>
      <c r="I36" s="47"/>
      <c r="J36" s="48"/>
    </row>
    <row r="37" ht="40.8" customHeight="1" spans="1:10">
      <c r="A37" s="25" t="s">
        <v>49</v>
      </c>
      <c r="B37" s="36">
        <f t="shared" ref="B37" si="8">SUM(B38:B44)</f>
        <v>10332.4</v>
      </c>
      <c r="C37" s="26">
        <f t="shared" ref="C37:E37" si="9">SUM(C38:C44)</f>
        <v>9668</v>
      </c>
      <c r="D37" s="36">
        <f t="shared" si="9"/>
        <v>664.4</v>
      </c>
      <c r="E37" s="26">
        <f t="shared" si="9"/>
        <v>50045</v>
      </c>
      <c r="F37" s="26">
        <f t="shared" ref="F37" si="10">SUM(F38:F44)</f>
        <v>564</v>
      </c>
      <c r="G37" s="26"/>
      <c r="H37" s="26">
        <f t="shared" ref="H37" si="11">SUM(H38:H44)</f>
        <v>80</v>
      </c>
      <c r="I37" s="36">
        <f t="shared" ref="I37" si="12">SUM(I38:I44)</f>
        <v>20.4</v>
      </c>
      <c r="J37" s="48"/>
    </row>
    <row r="38" ht="40.8" customHeight="1" spans="1:10">
      <c r="A38" s="21" t="s">
        <v>50</v>
      </c>
      <c r="B38" s="31">
        <f t="shared" si="1"/>
        <v>1</v>
      </c>
      <c r="C38" s="31"/>
      <c r="D38" s="31">
        <f t="shared" ref="D38:D44" si="13">F38+G38+H38+I38</f>
        <v>1</v>
      </c>
      <c r="E38" s="39">
        <v>8</v>
      </c>
      <c r="F38" s="33">
        <v>1</v>
      </c>
      <c r="G38" s="31"/>
      <c r="H38" s="31"/>
      <c r="I38" s="31"/>
      <c r="J38" s="48"/>
    </row>
    <row r="39" ht="40.8" customHeight="1" spans="1:10">
      <c r="A39" s="37" t="s">
        <v>51</v>
      </c>
      <c r="B39" s="31">
        <f t="shared" si="1"/>
        <v>1</v>
      </c>
      <c r="C39" s="31"/>
      <c r="D39" s="31">
        <f t="shared" si="13"/>
        <v>1</v>
      </c>
      <c r="E39" s="39">
        <v>4</v>
      </c>
      <c r="F39" s="33">
        <v>1</v>
      </c>
      <c r="G39" s="31"/>
      <c r="H39" s="31"/>
      <c r="I39" s="31"/>
      <c r="J39" s="48"/>
    </row>
    <row r="40" ht="40.8" customHeight="1" spans="1:10">
      <c r="A40" s="21" t="s">
        <v>52</v>
      </c>
      <c r="B40" s="31">
        <f t="shared" si="1"/>
        <v>2</v>
      </c>
      <c r="C40" s="31"/>
      <c r="D40" s="31">
        <f t="shared" si="13"/>
        <v>2</v>
      </c>
      <c r="E40" s="39">
        <v>142</v>
      </c>
      <c r="F40" s="33">
        <v>2</v>
      </c>
      <c r="G40" s="31"/>
      <c r="H40" s="31"/>
      <c r="I40" s="31"/>
      <c r="J40" s="48"/>
    </row>
    <row r="41" ht="40.8" customHeight="1" spans="1:10">
      <c r="A41" s="21" t="s">
        <v>53</v>
      </c>
      <c r="B41" s="31">
        <f t="shared" si="1"/>
        <v>1</v>
      </c>
      <c r="C41" s="31"/>
      <c r="D41" s="31">
        <f t="shared" si="13"/>
        <v>1</v>
      </c>
      <c r="E41" s="39">
        <v>9</v>
      </c>
      <c r="F41" s="33">
        <v>1</v>
      </c>
      <c r="G41" s="31"/>
      <c r="H41" s="31"/>
      <c r="I41" s="31"/>
      <c r="J41" s="48"/>
    </row>
    <row r="42" ht="40.8" customHeight="1" spans="1:10">
      <c r="A42" s="30" t="s">
        <v>54</v>
      </c>
      <c r="B42" s="31">
        <f t="shared" si="1"/>
        <v>9031</v>
      </c>
      <c r="C42" s="31">
        <v>8570</v>
      </c>
      <c r="D42" s="31">
        <f t="shared" si="13"/>
        <v>461</v>
      </c>
      <c r="E42" s="39">
        <v>37197</v>
      </c>
      <c r="F42" s="33">
        <v>416</v>
      </c>
      <c r="G42" s="34"/>
      <c r="H42" s="35">
        <v>45</v>
      </c>
      <c r="I42" s="35"/>
      <c r="J42" s="48"/>
    </row>
    <row r="43" ht="40.8" customHeight="1" spans="1:10">
      <c r="A43" s="30" t="s">
        <v>55</v>
      </c>
      <c r="B43" s="38">
        <f t="shared" si="1"/>
        <v>74.2</v>
      </c>
      <c r="C43" s="31">
        <v>50</v>
      </c>
      <c r="D43" s="38">
        <f t="shared" si="13"/>
        <v>24.2</v>
      </c>
      <c r="E43" s="32">
        <v>392</v>
      </c>
      <c r="F43" s="33">
        <v>4</v>
      </c>
      <c r="G43" s="34"/>
      <c r="H43" s="35">
        <v>10</v>
      </c>
      <c r="I43" s="35">
        <v>10.2</v>
      </c>
      <c r="J43" s="48" t="s">
        <v>30</v>
      </c>
    </row>
    <row r="44" ht="40.8" customHeight="1" spans="1:10">
      <c r="A44" s="30" t="s">
        <v>56</v>
      </c>
      <c r="B44" s="38">
        <f t="shared" si="1"/>
        <v>1222.2</v>
      </c>
      <c r="C44" s="31">
        <v>1048</v>
      </c>
      <c r="D44" s="38">
        <f t="shared" si="13"/>
        <v>174.2</v>
      </c>
      <c r="E44" s="32">
        <v>12293</v>
      </c>
      <c r="F44" s="33">
        <v>139</v>
      </c>
      <c r="G44" s="34"/>
      <c r="H44" s="35">
        <v>25</v>
      </c>
      <c r="I44" s="35">
        <v>10.2</v>
      </c>
      <c r="J44" s="48" t="s">
        <v>30</v>
      </c>
    </row>
    <row r="45" ht="40.8" customHeight="1" spans="1:10">
      <c r="A45" s="25" t="s">
        <v>57</v>
      </c>
      <c r="B45" s="36">
        <f>SUM(B46:B50)</f>
        <v>6217.4</v>
      </c>
      <c r="C45" s="26">
        <f t="shared" ref="C45:I45" si="14">SUM(C46:C50)</f>
        <v>5414</v>
      </c>
      <c r="D45" s="36">
        <f t="shared" si="14"/>
        <v>803.4</v>
      </c>
      <c r="E45" s="26">
        <f t="shared" si="14"/>
        <v>44641</v>
      </c>
      <c r="F45" s="26">
        <f t="shared" si="14"/>
        <v>503</v>
      </c>
      <c r="G45" s="26">
        <f t="shared" si="14"/>
        <v>200</v>
      </c>
      <c r="H45" s="26">
        <f t="shared" si="14"/>
        <v>80</v>
      </c>
      <c r="I45" s="36">
        <f t="shared" si="14"/>
        <v>20.4</v>
      </c>
      <c r="J45" s="48"/>
    </row>
    <row r="46" ht="40.8" customHeight="1" spans="1:10">
      <c r="A46" s="21" t="s">
        <v>58</v>
      </c>
      <c r="B46" s="31">
        <f t="shared" si="1"/>
        <v>1</v>
      </c>
      <c r="C46" s="31"/>
      <c r="D46" s="31">
        <f>F46+G46+H46+I46</f>
        <v>1</v>
      </c>
      <c r="E46" s="39">
        <v>15</v>
      </c>
      <c r="F46" s="33">
        <v>1</v>
      </c>
      <c r="G46" s="31"/>
      <c r="H46" s="31"/>
      <c r="I46" s="31"/>
      <c r="J46" s="48"/>
    </row>
    <row r="47" ht="40.8" customHeight="1" spans="1:10">
      <c r="A47" s="30" t="s">
        <v>59</v>
      </c>
      <c r="B47" s="38">
        <f t="shared" si="1"/>
        <v>487.2</v>
      </c>
      <c r="C47" s="31">
        <v>347</v>
      </c>
      <c r="D47" s="38">
        <f>F47+G47+H47+I47</f>
        <v>140.2</v>
      </c>
      <c r="E47" s="32">
        <v>4770</v>
      </c>
      <c r="F47" s="33">
        <v>54</v>
      </c>
      <c r="G47" s="34">
        <v>66</v>
      </c>
      <c r="H47" s="35">
        <v>10</v>
      </c>
      <c r="I47" s="35">
        <v>10.2</v>
      </c>
      <c r="J47" s="48" t="s">
        <v>30</v>
      </c>
    </row>
    <row r="48" ht="40.8" customHeight="1" spans="1:10">
      <c r="A48" s="30" t="s">
        <v>60</v>
      </c>
      <c r="B48" s="31">
        <f t="shared" si="1"/>
        <v>4518</v>
      </c>
      <c r="C48" s="31">
        <v>4026</v>
      </c>
      <c r="D48" s="31">
        <f>F48+G48+H48+I48</f>
        <v>492</v>
      </c>
      <c r="E48" s="32">
        <v>29688</v>
      </c>
      <c r="F48" s="33">
        <v>333</v>
      </c>
      <c r="G48" s="34">
        <v>134</v>
      </c>
      <c r="H48" s="35">
        <v>25</v>
      </c>
      <c r="I48" s="47"/>
      <c r="J48" s="48"/>
    </row>
    <row r="49" ht="40.8" customHeight="1" spans="1:10">
      <c r="A49" s="30" t="s">
        <v>61</v>
      </c>
      <c r="B49" s="31">
        <f t="shared" si="1"/>
        <v>578</v>
      </c>
      <c r="C49" s="31">
        <v>490</v>
      </c>
      <c r="D49" s="31">
        <f>F49+G49+H49+I49</f>
        <v>88</v>
      </c>
      <c r="E49" s="32">
        <v>5111</v>
      </c>
      <c r="F49" s="33">
        <v>58</v>
      </c>
      <c r="G49" s="34"/>
      <c r="H49" s="35">
        <v>30</v>
      </c>
      <c r="I49" s="47"/>
      <c r="J49" s="48"/>
    </row>
    <row r="50" ht="40.8" customHeight="1" spans="1:10">
      <c r="A50" s="30" t="s">
        <v>62</v>
      </c>
      <c r="B50" s="38">
        <f t="shared" si="1"/>
        <v>633.2</v>
      </c>
      <c r="C50" s="31">
        <v>551</v>
      </c>
      <c r="D50" s="38">
        <f>F50+G50+H50+I50</f>
        <v>82.2</v>
      </c>
      <c r="E50" s="32">
        <v>5057</v>
      </c>
      <c r="F50" s="33">
        <v>57</v>
      </c>
      <c r="G50" s="34"/>
      <c r="H50" s="35">
        <v>15</v>
      </c>
      <c r="I50" s="35">
        <v>10.2</v>
      </c>
      <c r="J50" s="48" t="s">
        <v>30</v>
      </c>
    </row>
    <row r="51" ht="40.8" customHeight="1" spans="1:10">
      <c r="A51" s="25" t="s">
        <v>63</v>
      </c>
      <c r="B51" s="36">
        <f>SUM(B52:B54)</f>
        <v>2449.4</v>
      </c>
      <c r="C51" s="26">
        <f>SUM(C52:C54)</f>
        <v>2024</v>
      </c>
      <c r="D51" s="36">
        <f>SUM(D52:D54)</f>
        <v>425.4</v>
      </c>
      <c r="E51" s="26">
        <f t="shared" ref="E51:I51" si="15">SUM(E52:E54)</f>
        <v>25292</v>
      </c>
      <c r="F51" s="26">
        <f t="shared" si="15"/>
        <v>286</v>
      </c>
      <c r="G51" s="26">
        <f t="shared" si="15"/>
        <v>67</v>
      </c>
      <c r="H51" s="26">
        <f t="shared" si="15"/>
        <v>60</v>
      </c>
      <c r="I51" s="36">
        <f t="shared" si="15"/>
        <v>12.4</v>
      </c>
      <c r="J51" s="48"/>
    </row>
    <row r="52" ht="40.8" customHeight="1" spans="1:10">
      <c r="A52" s="21" t="s">
        <v>64</v>
      </c>
      <c r="B52" s="31">
        <f t="shared" si="1"/>
        <v>6</v>
      </c>
      <c r="C52" s="31"/>
      <c r="D52" s="31">
        <f>F52+G52+H52+I52</f>
        <v>6</v>
      </c>
      <c r="E52" s="39">
        <v>501</v>
      </c>
      <c r="F52" s="33">
        <v>6</v>
      </c>
      <c r="G52" s="31"/>
      <c r="H52" s="31"/>
      <c r="I52" s="31"/>
      <c r="J52" s="48"/>
    </row>
    <row r="53" ht="40.8" customHeight="1" spans="1:10">
      <c r="A53" s="30" t="s">
        <v>65</v>
      </c>
      <c r="B53" s="38">
        <f t="shared" si="1"/>
        <v>1393.2</v>
      </c>
      <c r="C53" s="31">
        <v>1177</v>
      </c>
      <c r="D53" s="38">
        <f>F53+G53+H53+I53</f>
        <v>216.2</v>
      </c>
      <c r="E53" s="32">
        <v>15854</v>
      </c>
      <c r="F53" s="33">
        <v>179</v>
      </c>
      <c r="G53" s="34"/>
      <c r="H53" s="35">
        <v>35</v>
      </c>
      <c r="I53" s="49">
        <v>2.2</v>
      </c>
      <c r="J53" s="48" t="s">
        <v>66</v>
      </c>
    </row>
    <row r="54" ht="40.8" customHeight="1" spans="1:10">
      <c r="A54" s="40" t="s">
        <v>67</v>
      </c>
      <c r="B54" s="38">
        <f t="shared" si="1"/>
        <v>1050.2</v>
      </c>
      <c r="C54" s="31">
        <v>847</v>
      </c>
      <c r="D54" s="38">
        <f>F54+G54+H54+I54</f>
        <v>203.2</v>
      </c>
      <c r="E54" s="32">
        <v>8937</v>
      </c>
      <c r="F54" s="33">
        <v>101</v>
      </c>
      <c r="G54" s="34">
        <v>67</v>
      </c>
      <c r="H54" s="35">
        <v>25</v>
      </c>
      <c r="I54" s="49">
        <v>10.2</v>
      </c>
      <c r="J54" s="48" t="s">
        <v>68</v>
      </c>
    </row>
    <row r="55" ht="40.8" customHeight="1" spans="1:10">
      <c r="A55" s="25" t="s">
        <v>69</v>
      </c>
      <c r="B55" s="36">
        <f>SUM(B56:B62)</f>
        <v>15439.2</v>
      </c>
      <c r="C55" s="26">
        <f t="shared" ref="C55:I55" si="16">SUM(C56:C62)</f>
        <v>14096</v>
      </c>
      <c r="D55" s="36">
        <f t="shared" si="16"/>
        <v>1343.2</v>
      </c>
      <c r="E55" s="26">
        <f t="shared" si="16"/>
        <v>86949</v>
      </c>
      <c r="F55" s="26">
        <f t="shared" si="16"/>
        <v>980</v>
      </c>
      <c r="G55" s="26">
        <f t="shared" si="16"/>
        <v>268</v>
      </c>
      <c r="H55" s="26">
        <f t="shared" si="16"/>
        <v>85</v>
      </c>
      <c r="I55" s="36">
        <f t="shared" si="16"/>
        <v>10.2</v>
      </c>
      <c r="J55" s="48"/>
    </row>
    <row r="56" ht="40.8" customHeight="1" spans="1:10">
      <c r="A56" s="21" t="s">
        <v>70</v>
      </c>
      <c r="B56" s="31">
        <f t="shared" si="1"/>
        <v>1</v>
      </c>
      <c r="C56" s="31"/>
      <c r="D56" s="31">
        <f t="shared" ref="D56:D62" si="17">F56+G56+H56+I56</f>
        <v>1</v>
      </c>
      <c r="E56" s="39">
        <v>73</v>
      </c>
      <c r="F56" s="33">
        <v>1</v>
      </c>
      <c r="G56" s="31"/>
      <c r="H56" s="31"/>
      <c r="I56" s="31"/>
      <c r="J56" s="48"/>
    </row>
    <row r="57" ht="40.8" customHeight="1" spans="1:10">
      <c r="A57" s="21" t="s">
        <v>71</v>
      </c>
      <c r="B57" s="31">
        <f t="shared" si="1"/>
        <v>7</v>
      </c>
      <c r="C57" s="31"/>
      <c r="D57" s="31">
        <f t="shared" si="17"/>
        <v>7</v>
      </c>
      <c r="E57" s="39">
        <v>588</v>
      </c>
      <c r="F57" s="33">
        <v>7</v>
      </c>
      <c r="G57" s="31"/>
      <c r="H57" s="31"/>
      <c r="I57" s="31"/>
      <c r="J57" s="48"/>
    </row>
    <row r="58" ht="40.8" customHeight="1" spans="1:10">
      <c r="A58" s="21" t="s">
        <v>72</v>
      </c>
      <c r="B58" s="31">
        <f t="shared" si="1"/>
        <v>2</v>
      </c>
      <c r="C58" s="31"/>
      <c r="D58" s="31">
        <f t="shared" si="17"/>
        <v>2</v>
      </c>
      <c r="E58" s="39">
        <v>200</v>
      </c>
      <c r="F58" s="33">
        <v>2</v>
      </c>
      <c r="G58" s="31"/>
      <c r="H58" s="31"/>
      <c r="I58" s="31"/>
      <c r="J58" s="48"/>
    </row>
    <row r="59" ht="40.8" customHeight="1" spans="1:10">
      <c r="A59" s="21" t="s">
        <v>73</v>
      </c>
      <c r="B59" s="31">
        <f t="shared" si="1"/>
        <v>5</v>
      </c>
      <c r="C59" s="31"/>
      <c r="D59" s="31">
        <f t="shared" si="17"/>
        <v>5</v>
      </c>
      <c r="E59" s="39">
        <v>459</v>
      </c>
      <c r="F59" s="33">
        <v>5</v>
      </c>
      <c r="G59" s="31"/>
      <c r="H59" s="31"/>
      <c r="I59" s="31"/>
      <c r="J59" s="48"/>
    </row>
    <row r="60" ht="40.8" customHeight="1" spans="1:10">
      <c r="A60" s="21" t="s">
        <v>74</v>
      </c>
      <c r="B60" s="31">
        <f t="shared" si="1"/>
        <v>5</v>
      </c>
      <c r="C60" s="31"/>
      <c r="D60" s="31">
        <f t="shared" si="17"/>
        <v>5</v>
      </c>
      <c r="E60" s="39">
        <v>412</v>
      </c>
      <c r="F60" s="33">
        <v>5</v>
      </c>
      <c r="G60" s="31"/>
      <c r="H60" s="31"/>
      <c r="I60" s="31"/>
      <c r="J60" s="48"/>
    </row>
    <row r="61" ht="40.8" customHeight="1" spans="1:10">
      <c r="A61" s="30" t="s">
        <v>75</v>
      </c>
      <c r="B61" s="38">
        <f t="shared" si="1"/>
        <v>8956.2</v>
      </c>
      <c r="C61" s="31">
        <v>8220</v>
      </c>
      <c r="D61" s="38">
        <f t="shared" si="17"/>
        <v>736.2</v>
      </c>
      <c r="E61" s="32">
        <v>48115</v>
      </c>
      <c r="F61" s="33">
        <v>542</v>
      </c>
      <c r="G61" s="34">
        <v>134</v>
      </c>
      <c r="H61" s="35">
        <v>50</v>
      </c>
      <c r="I61" s="49">
        <v>10.2</v>
      </c>
      <c r="J61" s="48" t="s">
        <v>30</v>
      </c>
    </row>
    <row r="62" ht="40.8" customHeight="1" spans="1:10">
      <c r="A62" s="30" t="s">
        <v>76</v>
      </c>
      <c r="B62" s="31">
        <f t="shared" si="1"/>
        <v>6463</v>
      </c>
      <c r="C62" s="31">
        <v>5876</v>
      </c>
      <c r="D62" s="31">
        <f t="shared" si="17"/>
        <v>587</v>
      </c>
      <c r="E62" s="32">
        <v>37102</v>
      </c>
      <c r="F62" s="33">
        <v>418</v>
      </c>
      <c r="G62" s="34">
        <v>134</v>
      </c>
      <c r="H62" s="35">
        <v>35</v>
      </c>
      <c r="I62" s="47"/>
      <c r="J62" s="48"/>
    </row>
    <row r="63" ht="40.8" customHeight="1" spans="1:10">
      <c r="A63" s="25" t="s">
        <v>77</v>
      </c>
      <c r="B63" s="36">
        <f>SUM(B64:B69)</f>
        <v>2978.2</v>
      </c>
      <c r="C63" s="26">
        <f t="shared" ref="C63:I63" si="18">SUM(C64:C69)</f>
        <v>2595</v>
      </c>
      <c r="D63" s="36">
        <f t="shared" si="18"/>
        <v>383.2</v>
      </c>
      <c r="E63" s="26">
        <f t="shared" si="18"/>
        <v>18285</v>
      </c>
      <c r="F63" s="26">
        <f t="shared" si="18"/>
        <v>206</v>
      </c>
      <c r="G63" s="26">
        <f t="shared" si="18"/>
        <v>132</v>
      </c>
      <c r="H63" s="26">
        <f t="shared" si="18"/>
        <v>35</v>
      </c>
      <c r="I63" s="36">
        <f t="shared" si="18"/>
        <v>10.2</v>
      </c>
      <c r="J63" s="48"/>
    </row>
    <row r="64" ht="40.8" customHeight="1" spans="1:10">
      <c r="A64" s="21" t="s">
        <v>78</v>
      </c>
      <c r="B64" s="31">
        <f t="shared" si="1"/>
        <v>3</v>
      </c>
      <c r="C64" s="31"/>
      <c r="D64" s="31">
        <f t="shared" ref="D64:D69" si="19">F64+G64+H64+I64</f>
        <v>3</v>
      </c>
      <c r="E64" s="39">
        <v>233</v>
      </c>
      <c r="F64" s="33">
        <v>3</v>
      </c>
      <c r="G64" s="31"/>
      <c r="H64" s="31"/>
      <c r="I64" s="31"/>
      <c r="J64" s="48"/>
    </row>
    <row r="65" ht="40.8" customHeight="1" spans="1:10">
      <c r="A65" s="21" t="s">
        <v>79</v>
      </c>
      <c r="B65" s="31">
        <f t="shared" si="1"/>
        <v>12</v>
      </c>
      <c r="C65" s="31"/>
      <c r="D65" s="31">
        <f t="shared" si="19"/>
        <v>12</v>
      </c>
      <c r="E65" s="39">
        <v>1077</v>
      </c>
      <c r="F65" s="33">
        <v>12</v>
      </c>
      <c r="G65" s="31"/>
      <c r="H65" s="31"/>
      <c r="I65" s="31"/>
      <c r="J65" s="48"/>
    </row>
    <row r="66" ht="40.8" customHeight="1" spans="1:10">
      <c r="A66" s="21" t="s">
        <v>80</v>
      </c>
      <c r="B66" s="31">
        <f t="shared" si="1"/>
        <v>3</v>
      </c>
      <c r="C66" s="31"/>
      <c r="D66" s="31">
        <f t="shared" si="19"/>
        <v>3</v>
      </c>
      <c r="E66" s="39">
        <v>277</v>
      </c>
      <c r="F66" s="33">
        <v>3</v>
      </c>
      <c r="G66" s="31"/>
      <c r="H66" s="31"/>
      <c r="I66" s="31"/>
      <c r="J66" s="48"/>
    </row>
    <row r="67" ht="40.8" customHeight="1" spans="1:10">
      <c r="A67" s="21" t="s">
        <v>81</v>
      </c>
      <c r="B67" s="31">
        <f t="shared" si="1"/>
        <v>3</v>
      </c>
      <c r="C67" s="31"/>
      <c r="D67" s="31">
        <f t="shared" si="19"/>
        <v>3</v>
      </c>
      <c r="E67" s="39">
        <v>235</v>
      </c>
      <c r="F67" s="33">
        <v>3</v>
      </c>
      <c r="G67" s="31"/>
      <c r="H67" s="31"/>
      <c r="I67" s="31"/>
      <c r="J67" s="48"/>
    </row>
    <row r="68" ht="40.8" customHeight="1" spans="1:10">
      <c r="A68" s="30" t="s">
        <v>82</v>
      </c>
      <c r="B68" s="38">
        <f t="shared" si="1"/>
        <v>1174.2</v>
      </c>
      <c r="C68" s="31">
        <v>962</v>
      </c>
      <c r="D68" s="38">
        <f t="shared" si="19"/>
        <v>212.2</v>
      </c>
      <c r="E68" s="32">
        <v>10796</v>
      </c>
      <c r="F68" s="33">
        <v>121</v>
      </c>
      <c r="G68" s="34">
        <v>66</v>
      </c>
      <c r="H68" s="35">
        <v>15</v>
      </c>
      <c r="I68" s="49">
        <v>10.2</v>
      </c>
      <c r="J68" s="48" t="s">
        <v>30</v>
      </c>
    </row>
    <row r="69" ht="40.8" customHeight="1" spans="1:10">
      <c r="A69" s="30" t="s">
        <v>83</v>
      </c>
      <c r="B69" s="31">
        <f t="shared" si="1"/>
        <v>1783</v>
      </c>
      <c r="C69" s="31">
        <v>1633</v>
      </c>
      <c r="D69" s="31">
        <f t="shared" si="19"/>
        <v>150</v>
      </c>
      <c r="E69" s="32">
        <v>5667</v>
      </c>
      <c r="F69" s="33">
        <v>64</v>
      </c>
      <c r="G69" s="34">
        <v>66</v>
      </c>
      <c r="H69" s="35">
        <v>20</v>
      </c>
      <c r="I69" s="47"/>
      <c r="J69" s="48"/>
    </row>
    <row r="70" ht="40.8" customHeight="1" spans="1:10">
      <c r="A70" s="25" t="s">
        <v>84</v>
      </c>
      <c r="B70" s="36">
        <f>SUM(B71:B75)</f>
        <v>8891.6</v>
      </c>
      <c r="C70" s="26">
        <f t="shared" ref="C70:I70" si="20">SUM(C71:C75)</f>
        <v>7527</v>
      </c>
      <c r="D70" s="36">
        <f t="shared" si="20"/>
        <v>1364.6</v>
      </c>
      <c r="E70" s="26">
        <f t="shared" si="20"/>
        <v>77397</v>
      </c>
      <c r="F70" s="26">
        <f t="shared" si="20"/>
        <v>872</v>
      </c>
      <c r="G70" s="26">
        <f t="shared" si="20"/>
        <v>333</v>
      </c>
      <c r="H70" s="26">
        <f t="shared" si="20"/>
        <v>135</v>
      </c>
      <c r="I70" s="36">
        <f t="shared" si="20"/>
        <v>24.6</v>
      </c>
      <c r="J70" s="48"/>
    </row>
    <row r="71" ht="40.8" customHeight="1" spans="1:10">
      <c r="A71" s="30" t="s">
        <v>85</v>
      </c>
      <c r="B71" s="38">
        <f t="shared" si="1"/>
        <v>88.2</v>
      </c>
      <c r="C71" s="31">
        <v>65</v>
      </c>
      <c r="D71" s="38">
        <f>F71+G71+H71+I71</f>
        <v>23.2</v>
      </c>
      <c r="E71" s="32">
        <v>1000</v>
      </c>
      <c r="F71" s="33">
        <v>11</v>
      </c>
      <c r="G71" s="34"/>
      <c r="H71" s="35">
        <v>10</v>
      </c>
      <c r="I71" s="49">
        <v>2.2</v>
      </c>
      <c r="J71" s="48" t="s">
        <v>86</v>
      </c>
    </row>
    <row r="72" ht="40.8" customHeight="1" spans="1:10">
      <c r="A72" s="30" t="s">
        <v>87</v>
      </c>
      <c r="B72" s="31">
        <f t="shared" si="1"/>
        <v>506</v>
      </c>
      <c r="C72" s="31">
        <v>392</v>
      </c>
      <c r="D72" s="31">
        <f>F72+G72+H72+I72</f>
        <v>114</v>
      </c>
      <c r="E72" s="32">
        <v>2449</v>
      </c>
      <c r="F72" s="33">
        <v>28</v>
      </c>
      <c r="G72" s="34">
        <v>66</v>
      </c>
      <c r="H72" s="35">
        <v>20</v>
      </c>
      <c r="I72" s="47"/>
      <c r="J72" s="48"/>
    </row>
    <row r="73" ht="40.8" customHeight="1" spans="1:10">
      <c r="A73" s="30" t="s">
        <v>88</v>
      </c>
      <c r="B73" s="31">
        <f t="shared" ref="B73:B90" si="21">C73+D73</f>
        <v>4858</v>
      </c>
      <c r="C73" s="31">
        <v>4274</v>
      </c>
      <c r="D73" s="31">
        <f>F73+G73+H73+I73</f>
        <v>584</v>
      </c>
      <c r="E73" s="32">
        <v>35937</v>
      </c>
      <c r="F73" s="33">
        <v>405</v>
      </c>
      <c r="G73" s="34">
        <v>134</v>
      </c>
      <c r="H73" s="35">
        <v>45</v>
      </c>
      <c r="I73" s="47"/>
      <c r="J73" s="48"/>
    </row>
    <row r="74" ht="40.8" customHeight="1" spans="1:10">
      <c r="A74" s="30" t="s">
        <v>89</v>
      </c>
      <c r="B74" s="38">
        <f t="shared" si="21"/>
        <v>2404.2</v>
      </c>
      <c r="C74" s="31">
        <v>1978</v>
      </c>
      <c r="D74" s="38">
        <f>F74+G74+H74+I74</f>
        <v>426.2</v>
      </c>
      <c r="E74" s="32">
        <v>27241</v>
      </c>
      <c r="F74" s="33">
        <v>307</v>
      </c>
      <c r="G74" s="34">
        <v>67</v>
      </c>
      <c r="H74" s="35">
        <v>40</v>
      </c>
      <c r="I74" s="49">
        <v>12.2</v>
      </c>
      <c r="J74" s="48" t="s">
        <v>47</v>
      </c>
    </row>
    <row r="75" ht="40.8" customHeight="1" spans="1:10">
      <c r="A75" s="30" t="s">
        <v>90</v>
      </c>
      <c r="B75" s="38">
        <f t="shared" si="21"/>
        <v>1035.2</v>
      </c>
      <c r="C75" s="31">
        <v>818</v>
      </c>
      <c r="D75" s="38">
        <f>F75+G75+H75+I75</f>
        <v>217.2</v>
      </c>
      <c r="E75" s="32">
        <v>10770</v>
      </c>
      <c r="F75" s="33">
        <v>121</v>
      </c>
      <c r="G75" s="34">
        <v>66</v>
      </c>
      <c r="H75" s="35">
        <v>20</v>
      </c>
      <c r="I75" s="49">
        <v>10.2</v>
      </c>
      <c r="J75" s="48" t="s">
        <v>30</v>
      </c>
    </row>
    <row r="76" ht="40.8" customHeight="1" spans="1:10">
      <c r="A76" s="25" t="s">
        <v>91</v>
      </c>
      <c r="B76" s="36">
        <f>SUM(B77:B83)</f>
        <v>33012.8</v>
      </c>
      <c r="C76" s="26">
        <f t="shared" ref="C76:I76" si="22">SUM(C77:C83)</f>
        <v>30286</v>
      </c>
      <c r="D76" s="36">
        <f t="shared" si="22"/>
        <v>2726.8</v>
      </c>
      <c r="E76" s="26">
        <f t="shared" si="22"/>
        <v>149072</v>
      </c>
      <c r="F76" s="26">
        <f t="shared" si="22"/>
        <v>2181</v>
      </c>
      <c r="G76" s="26">
        <f t="shared" si="22"/>
        <v>268</v>
      </c>
      <c r="H76" s="26">
        <f t="shared" si="22"/>
        <v>245</v>
      </c>
      <c r="I76" s="36">
        <f t="shared" si="22"/>
        <v>32.8</v>
      </c>
      <c r="J76" s="48"/>
    </row>
    <row r="77" ht="40.8" customHeight="1" spans="1:10">
      <c r="A77" s="30" t="s">
        <v>92</v>
      </c>
      <c r="B77" s="38">
        <f t="shared" si="21"/>
        <v>609.2</v>
      </c>
      <c r="C77" s="31">
        <v>513</v>
      </c>
      <c r="D77" s="38">
        <f t="shared" ref="D77:D83" si="23">F77+G77+H77+I77</f>
        <v>96.2</v>
      </c>
      <c r="E77" s="32">
        <v>7033</v>
      </c>
      <c r="F77" s="33">
        <v>79</v>
      </c>
      <c r="G77" s="34"/>
      <c r="H77" s="35">
        <v>15</v>
      </c>
      <c r="I77" s="49">
        <v>2.2</v>
      </c>
      <c r="J77" s="48" t="s">
        <v>86</v>
      </c>
    </row>
    <row r="78" ht="40.8" customHeight="1" spans="1:10">
      <c r="A78" s="30" t="s">
        <v>93</v>
      </c>
      <c r="B78" s="38">
        <f t="shared" si="21"/>
        <v>683.2</v>
      </c>
      <c r="C78" s="31">
        <v>580</v>
      </c>
      <c r="D78" s="38">
        <f t="shared" si="23"/>
        <v>103.2</v>
      </c>
      <c r="E78" s="32">
        <v>6750</v>
      </c>
      <c r="F78" s="33">
        <v>76</v>
      </c>
      <c r="G78" s="34"/>
      <c r="H78" s="35">
        <v>25</v>
      </c>
      <c r="I78" s="49">
        <v>2.2</v>
      </c>
      <c r="J78" s="48" t="s">
        <v>86</v>
      </c>
    </row>
    <row r="79" ht="40.8" customHeight="1" spans="1:10">
      <c r="A79" s="30" t="s">
        <v>94</v>
      </c>
      <c r="B79" s="38">
        <f t="shared" si="21"/>
        <v>9530.2</v>
      </c>
      <c r="C79" s="31">
        <v>9109</v>
      </c>
      <c r="D79" s="38">
        <f t="shared" si="23"/>
        <v>421.2</v>
      </c>
      <c r="E79" s="32">
        <v>32425</v>
      </c>
      <c r="F79" s="33">
        <v>366</v>
      </c>
      <c r="G79" s="34"/>
      <c r="H79" s="35">
        <v>45</v>
      </c>
      <c r="I79" s="49">
        <v>10.2</v>
      </c>
      <c r="J79" s="48" t="s">
        <v>30</v>
      </c>
    </row>
    <row r="80" ht="40.8" customHeight="1" spans="1:10">
      <c r="A80" s="30" t="s">
        <v>95</v>
      </c>
      <c r="B80" s="31">
        <f t="shared" si="21"/>
        <v>3178</v>
      </c>
      <c r="C80" s="31">
        <v>2905</v>
      </c>
      <c r="D80" s="31">
        <f t="shared" si="23"/>
        <v>273</v>
      </c>
      <c r="E80" s="32">
        <v>20849</v>
      </c>
      <c r="F80" s="33">
        <v>235</v>
      </c>
      <c r="G80" s="34"/>
      <c r="H80" s="35">
        <v>30</v>
      </c>
      <c r="I80" s="47">
        <v>8</v>
      </c>
      <c r="J80" s="48" t="s">
        <v>19</v>
      </c>
    </row>
    <row r="81" ht="38.4" customHeight="1" spans="1:10">
      <c r="A81" s="30" t="s">
        <v>96</v>
      </c>
      <c r="B81" s="38">
        <f t="shared" si="21"/>
        <v>7630.2</v>
      </c>
      <c r="C81" s="31">
        <v>6604</v>
      </c>
      <c r="D81" s="38">
        <f t="shared" si="23"/>
        <v>1026.2</v>
      </c>
      <c r="E81" s="32">
        <v>30298</v>
      </c>
      <c r="F81" s="33">
        <v>842</v>
      </c>
      <c r="G81" s="34">
        <v>134</v>
      </c>
      <c r="H81" s="35">
        <v>40</v>
      </c>
      <c r="I81" s="49">
        <v>10.2</v>
      </c>
      <c r="J81" s="53" t="s">
        <v>68</v>
      </c>
    </row>
    <row r="82" ht="40.8" customHeight="1" spans="1:10">
      <c r="A82" s="30" t="s">
        <v>97</v>
      </c>
      <c r="B82" s="31">
        <f t="shared" si="21"/>
        <v>7235</v>
      </c>
      <c r="C82" s="31">
        <v>6868</v>
      </c>
      <c r="D82" s="31">
        <f t="shared" si="23"/>
        <v>367</v>
      </c>
      <c r="E82" s="32">
        <v>28137</v>
      </c>
      <c r="F82" s="33">
        <v>317</v>
      </c>
      <c r="G82" s="34"/>
      <c r="H82" s="35">
        <v>50</v>
      </c>
      <c r="I82" s="47"/>
      <c r="J82" s="48"/>
    </row>
    <row r="83" ht="40.8" customHeight="1" spans="1:10">
      <c r="A83" s="30" t="s">
        <v>98</v>
      </c>
      <c r="B83" s="31">
        <f t="shared" si="21"/>
        <v>4147</v>
      </c>
      <c r="C83" s="31">
        <v>3707</v>
      </c>
      <c r="D83" s="31">
        <f t="shared" si="23"/>
        <v>440</v>
      </c>
      <c r="E83" s="32">
        <v>23580</v>
      </c>
      <c r="F83" s="33">
        <v>266</v>
      </c>
      <c r="G83" s="34">
        <v>134</v>
      </c>
      <c r="H83" s="35">
        <v>40</v>
      </c>
      <c r="I83" s="47"/>
      <c r="J83" s="48"/>
    </row>
    <row r="84" ht="40.8" customHeight="1" spans="1:10">
      <c r="A84" s="25" t="s">
        <v>99</v>
      </c>
      <c r="B84" s="36">
        <f>SUM(B85:B89)</f>
        <v>28462.4</v>
      </c>
      <c r="C84" s="26">
        <f t="shared" ref="C84:I84" si="24">SUM(C85:C89)</f>
        <v>26185</v>
      </c>
      <c r="D84" s="36">
        <f t="shared" si="24"/>
        <v>2277.4</v>
      </c>
      <c r="E84" s="26">
        <f t="shared" si="24"/>
        <v>142858</v>
      </c>
      <c r="F84" s="26">
        <f t="shared" si="24"/>
        <v>2110</v>
      </c>
      <c r="G84" s="26"/>
      <c r="H84" s="26">
        <f t="shared" si="24"/>
        <v>155</v>
      </c>
      <c r="I84" s="36">
        <f t="shared" si="24"/>
        <v>12.4</v>
      </c>
      <c r="J84" s="48"/>
    </row>
    <row r="85" ht="40.8" customHeight="1" spans="1:10">
      <c r="A85" s="30" t="s">
        <v>100</v>
      </c>
      <c r="B85" s="31">
        <f>C85+D85</f>
        <v>1247</v>
      </c>
      <c r="C85" s="31">
        <v>1110</v>
      </c>
      <c r="D85" s="31">
        <f t="shared" ref="D85:D90" si="25">F85+G85+H85+I85</f>
        <v>137</v>
      </c>
      <c r="E85" s="32">
        <v>10820</v>
      </c>
      <c r="F85" s="33">
        <v>122</v>
      </c>
      <c r="G85" s="34"/>
      <c r="H85" s="35">
        <v>15</v>
      </c>
      <c r="I85" s="47"/>
      <c r="J85" s="48"/>
    </row>
    <row r="86" ht="37.2" customHeight="1" spans="1:10">
      <c r="A86" s="30" t="s">
        <v>101</v>
      </c>
      <c r="B86" s="38">
        <f t="shared" si="21"/>
        <v>3391.2</v>
      </c>
      <c r="C86" s="31">
        <v>2667</v>
      </c>
      <c r="D86" s="38">
        <f t="shared" si="25"/>
        <v>724.2</v>
      </c>
      <c r="E86" s="32">
        <v>17957</v>
      </c>
      <c r="F86" s="33">
        <v>702</v>
      </c>
      <c r="G86" s="34"/>
      <c r="H86" s="35">
        <v>20</v>
      </c>
      <c r="I86" s="49">
        <v>2.2</v>
      </c>
      <c r="J86" s="53" t="s">
        <v>66</v>
      </c>
    </row>
    <row r="87" ht="40.8" customHeight="1" spans="1:10">
      <c r="A87" s="30" t="s">
        <v>102</v>
      </c>
      <c r="B87" s="38">
        <f t="shared" si="21"/>
        <v>4535.2</v>
      </c>
      <c r="C87" s="31">
        <v>4277</v>
      </c>
      <c r="D87" s="38">
        <f t="shared" si="25"/>
        <v>258.2</v>
      </c>
      <c r="E87" s="32">
        <v>18929</v>
      </c>
      <c r="F87" s="33">
        <v>213</v>
      </c>
      <c r="G87" s="34"/>
      <c r="H87" s="35">
        <v>35</v>
      </c>
      <c r="I87" s="49">
        <v>10.2</v>
      </c>
      <c r="J87" s="48" t="s">
        <v>68</v>
      </c>
    </row>
    <row r="88" ht="40.8" customHeight="1" spans="1:10">
      <c r="A88" s="30" t="s">
        <v>103</v>
      </c>
      <c r="B88" s="31">
        <f t="shared" si="21"/>
        <v>14126</v>
      </c>
      <c r="C88" s="31">
        <v>13383</v>
      </c>
      <c r="D88" s="31">
        <f t="shared" si="25"/>
        <v>743</v>
      </c>
      <c r="E88" s="32">
        <v>62376</v>
      </c>
      <c r="F88" s="33">
        <v>703</v>
      </c>
      <c r="G88" s="34"/>
      <c r="H88" s="35">
        <v>40</v>
      </c>
      <c r="I88" s="47"/>
      <c r="J88" s="48"/>
    </row>
    <row r="89" ht="40.8" customHeight="1" spans="1:10">
      <c r="A89" s="30" t="s">
        <v>104</v>
      </c>
      <c r="B89" s="31">
        <f t="shared" si="21"/>
        <v>5163</v>
      </c>
      <c r="C89" s="31">
        <v>4748</v>
      </c>
      <c r="D89" s="31">
        <f t="shared" si="25"/>
        <v>415</v>
      </c>
      <c r="E89" s="32">
        <v>32776</v>
      </c>
      <c r="F89" s="33">
        <v>370</v>
      </c>
      <c r="G89" s="34"/>
      <c r="H89" s="35">
        <v>45</v>
      </c>
      <c r="I89" s="47"/>
      <c r="J89" s="46"/>
    </row>
    <row r="90" ht="52.2" customHeight="1" spans="1:10">
      <c r="A90" s="50" t="s">
        <v>105</v>
      </c>
      <c r="B90" s="26">
        <f t="shared" si="21"/>
        <v>42</v>
      </c>
      <c r="C90" s="51"/>
      <c r="D90" s="26">
        <f t="shared" si="25"/>
        <v>42</v>
      </c>
      <c r="E90" s="52"/>
      <c r="F90" s="52"/>
      <c r="G90" s="52"/>
      <c r="H90" s="52"/>
      <c r="I90" s="29">
        <v>42</v>
      </c>
      <c r="J90" s="46"/>
    </row>
  </sheetData>
  <mergeCells count="13">
    <mergeCell ref="A2:J2"/>
    <mergeCell ref="I3:J3"/>
    <mergeCell ref="D4:J4"/>
    <mergeCell ref="E5:J5"/>
    <mergeCell ref="E6:F6"/>
    <mergeCell ref="A4:A7"/>
    <mergeCell ref="B4:B7"/>
    <mergeCell ref="C4:C7"/>
    <mergeCell ref="D5:D7"/>
    <mergeCell ref="G6:G7"/>
    <mergeCell ref="H6:H7"/>
    <mergeCell ref="I6:I7"/>
    <mergeCell ref="J6:J7"/>
  </mergeCells>
  <pageMargins left="0.436805555555556" right="0.156944444444444" top="0.196527777777778" bottom="0.401388888888889" header="0.156944444444444" footer="0.156944444444444"/>
  <pageSetup paperSize="9" scale="62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liulu</cp:lastModifiedBy>
  <dcterms:created xsi:type="dcterms:W3CDTF">2022-07-06T18:16:00Z</dcterms:created>
  <cp:lastPrinted>2023-05-10T14:46:00Z</cp:lastPrinted>
  <dcterms:modified xsi:type="dcterms:W3CDTF">2023-06-08T00:45:34Z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06156AAAC52149978772632D5293DEE6</vt:lpwstr>
  </property>
  <property fmtid="{D5CDD505-2E9C-101B-9397-08002B2CF9AE}" pid="3" name="KSOProductBuildVer">
    <vt:lpwstr>2052-10.8.0.6206</vt:lpwstr>
  </property>
</Properties>
</file>